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ドライブ君\"/>
    </mc:Choice>
  </mc:AlternateContent>
  <bookViews>
    <workbookView xWindow="0" yWindow="0" windowWidth="21555" windowHeight="12855" activeTab="1" xr2:uid="{4C972F8F-CB31-49D3-8D02-89EAA3F8BAED}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H10" i="2"/>
  <c r="K3" i="1" l="1"/>
  <c r="J8" i="1"/>
  <c r="L2" i="1"/>
</calcChain>
</file>

<file path=xl/sharedStrings.xml><?xml version="1.0" encoding="utf-8"?>
<sst xmlns="http://schemas.openxmlformats.org/spreadsheetml/2006/main" count="32" uniqueCount="32">
  <si>
    <t>平均流速Ｖ（ｍ/ｓ）＝水量（ｍ3/ｓ）÷断面積（ｍ2）</t>
  </si>
  <si>
    <t>水量 5（ℓ/ｓ）＝0.005（ｍ3/ｓ） ： 1ｍ3＝1000ℓ</t>
  </si>
  <si>
    <t>V＝0.005（ｍ3/ｓ）÷0.00785（ｍ2）≒6.37（ｍ/ｓ）</t>
  </si>
  <si>
    <t>平均流速V(m/s)=水量(㎥/s)÷断面積(㎡)</t>
    <rPh sb="0" eb="2">
      <t>ヘイキン</t>
    </rPh>
    <rPh sb="2" eb="4">
      <t>リュウソク</t>
    </rPh>
    <rPh sb="11" eb="13">
      <t>スイリョウ</t>
    </rPh>
    <rPh sb="19" eb="22">
      <t>ダンメンセキ</t>
    </rPh>
    <phoneticPr fontId="2"/>
  </si>
  <si>
    <t>流量(ℓ/min)→</t>
    <rPh sb="0" eb="2">
      <t>リュウリョウ</t>
    </rPh>
    <phoneticPr fontId="2"/>
  </si>
  <si>
    <t>水量(㎡/s)</t>
  </si>
  <si>
    <t>25Aの近似内径(mm)</t>
    <rPh sb="4" eb="6">
      <t>キンジ</t>
    </rPh>
    <rPh sb="6" eb="8">
      <t>ナイケイ</t>
    </rPh>
    <phoneticPr fontId="2"/>
  </si>
  <si>
    <t>断面積</t>
    <rPh sb="0" eb="3">
      <t>ダンメンセキ</t>
    </rPh>
    <phoneticPr fontId="2"/>
  </si>
  <si>
    <t>給水管口径の決定</t>
    <rPh sb="0" eb="3">
      <t>キュウスイカン</t>
    </rPh>
    <rPh sb="3" eb="5">
      <t>コウケイ</t>
    </rPh>
    <rPh sb="6" eb="8">
      <t>ケッテイ</t>
    </rPh>
    <phoneticPr fontId="2"/>
  </si>
  <si>
    <t>損失水頭を算出する。</t>
    <phoneticPr fontId="2"/>
  </si>
  <si>
    <t>取付器具名</t>
    <rPh sb="0" eb="2">
      <t>トリツケ</t>
    </rPh>
    <rPh sb="2" eb="4">
      <t>キグ</t>
    </rPh>
    <rPh sb="4" eb="5">
      <t>メイ</t>
    </rPh>
    <phoneticPr fontId="2"/>
  </si>
  <si>
    <t>損失水頭を求め、給水管は流量図表(ウエストン公式)による動水勾配から</t>
    <rPh sb="0" eb="2">
      <t>ソンシツ</t>
    </rPh>
    <rPh sb="2" eb="4">
      <t>スイトウ</t>
    </rPh>
    <rPh sb="5" eb="6">
      <t>モト</t>
    </rPh>
    <rPh sb="8" eb="11">
      <t>キュウスイカン</t>
    </rPh>
    <rPh sb="12" eb="14">
      <t>リュウリョウ</t>
    </rPh>
    <rPh sb="14" eb="16">
      <t>ズヒョウ</t>
    </rPh>
    <rPh sb="22" eb="24">
      <t>コウシキ</t>
    </rPh>
    <rPh sb="28" eb="32">
      <t>ドウスイコウバイ</t>
    </rPh>
    <phoneticPr fontId="2"/>
  </si>
  <si>
    <t>各区間の流量に基づき、給水栓等は口径別の流量図(別紙図2-15)により</t>
    <rPh sb="0" eb="1">
      <t>カク</t>
    </rPh>
    <rPh sb="1" eb="3">
      <t>クカン</t>
    </rPh>
    <rPh sb="4" eb="6">
      <t>リュウリョウ</t>
    </rPh>
    <rPh sb="7" eb="8">
      <t>モト</t>
    </rPh>
    <rPh sb="11" eb="14">
      <t>キュウスイセン</t>
    </rPh>
    <rPh sb="14" eb="15">
      <t>ナド</t>
    </rPh>
    <rPh sb="16" eb="18">
      <t>コウケイ</t>
    </rPh>
    <rPh sb="18" eb="19">
      <t>ベツ</t>
    </rPh>
    <rPh sb="20" eb="22">
      <t>リュウリョウ</t>
    </rPh>
    <rPh sb="22" eb="23">
      <t>ズ</t>
    </rPh>
    <rPh sb="24" eb="26">
      <t>ベッシ</t>
    </rPh>
    <rPh sb="26" eb="27">
      <t>ズ</t>
    </rPh>
    <phoneticPr fontId="2"/>
  </si>
  <si>
    <t>給水栓(本件では無し)</t>
    <rPh sb="0" eb="3">
      <t>キュウスイセン</t>
    </rPh>
    <rPh sb="4" eb="6">
      <t>ホンケン</t>
    </rPh>
    <rPh sb="8" eb="9">
      <t>ナ</t>
    </rPh>
    <phoneticPr fontId="2"/>
  </si>
  <si>
    <t>給水管~末端</t>
    <rPh sb="0" eb="3">
      <t>キュウスイカン</t>
    </rPh>
    <rPh sb="4" eb="6">
      <t>マッタン</t>
    </rPh>
    <phoneticPr fontId="2"/>
  </si>
  <si>
    <t>延長( m )</t>
    <rPh sb="0" eb="2">
      <t>エンチョウ</t>
    </rPh>
    <phoneticPr fontId="2"/>
  </si>
  <si>
    <t>流量( ℓ/min )</t>
    <rPh sb="0" eb="2">
      <t>リュウリョウ</t>
    </rPh>
    <phoneticPr fontId="2"/>
  </si>
  <si>
    <t>口径( mm )</t>
    <rPh sb="0" eb="2">
      <t>コウケイ</t>
    </rPh>
    <phoneticPr fontId="2"/>
  </si>
  <si>
    <t>損失水頭( m )</t>
    <rPh sb="0" eb="2">
      <t>ソンシツ</t>
    </rPh>
    <rPh sb="2" eb="4">
      <t>スイトウ</t>
    </rPh>
    <phoneticPr fontId="2"/>
  </si>
  <si>
    <t>メータ</t>
    <phoneticPr fontId="2"/>
  </si>
  <si>
    <t>ボール止水栓</t>
    <rPh sb="3" eb="6">
      <t>シスイセン</t>
    </rPh>
    <phoneticPr fontId="2"/>
  </si>
  <si>
    <t>分水栓</t>
    <rPh sb="0" eb="3">
      <t>ブンスイセン</t>
    </rPh>
    <phoneticPr fontId="2"/>
  </si>
  <si>
    <t>配水管から給水栓までの高さ</t>
    <rPh sb="0" eb="3">
      <t>ハイスイカン</t>
    </rPh>
    <rPh sb="5" eb="8">
      <t>キュウスイセン</t>
    </rPh>
    <rPh sb="11" eb="12">
      <t>タカ</t>
    </rPh>
    <phoneticPr fontId="2"/>
  </si>
  <si>
    <t>全所要水頭</t>
    <rPh sb="0" eb="1">
      <t>ゼン</t>
    </rPh>
    <rPh sb="1" eb="3">
      <t>ショヨウ</t>
    </rPh>
    <rPh sb="3" eb="5">
      <t>スイトウ</t>
    </rPh>
    <phoneticPr fontId="2"/>
  </si>
  <si>
    <t>動水勾配( ‰ )</t>
    <rPh sb="0" eb="4">
      <t>ドウスイコウバイ</t>
    </rPh>
    <phoneticPr fontId="2"/>
  </si>
  <si>
    <t>20 m &gt; 16.474 m であるので、仮定通りの口径で適当である。</t>
    <rPh sb="22" eb="24">
      <t>カテイ</t>
    </rPh>
    <rPh sb="24" eb="25">
      <t>ドオ</t>
    </rPh>
    <rPh sb="27" eb="29">
      <t>コウケイ</t>
    </rPh>
    <rPh sb="30" eb="32">
      <t>テキトウ</t>
    </rPh>
    <phoneticPr fontId="2"/>
  </si>
  <si>
    <t>参考：</t>
    <rPh sb="0" eb="2">
      <t>サンコウ</t>
    </rPh>
    <phoneticPr fontId="2"/>
  </si>
  <si>
    <t>Ｉ ＝ ｈ / L × 1000</t>
  </si>
  <si>
    <t>動水勾配（I）を求める式</t>
  </si>
  <si>
    <t xml:space="preserve"> I：動水勾配（‰）　</t>
    <phoneticPr fontId="2"/>
  </si>
  <si>
    <t>ｈ：損失水頭（ｍ）</t>
    <phoneticPr fontId="2"/>
  </si>
  <si>
    <t xml:space="preserve"> L：距離（ｍ）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</si>
</sst>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2"/>
      <color rgb="FF11111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rgb="FF2E2E2E"/>
      <name val="Arial"/>
      <family val="2"/>
    </font>
    <font>
      <sz val="11"/>
      <color rgb="FF2E2E2E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12" xfId="0" applyBorder="1">
      <alignment vertical="center"/>
    </xf>
    <xf numFmtId="0" fontId="0" fillId="2" borderId="13" xfId="0" applyFill="1" applyBorder="1">
      <alignment vertical="center"/>
    </xf>
    <xf numFmtId="0" fontId="6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463FC-271D-4D6F-AD5D-C727E8FEAA3F}">
  <dimension ref="A1:L8"/>
  <sheetViews>
    <sheetView workbookViewId="0">
      <selection activeCell="J8" sqref="J8"/>
    </sheetView>
  </sheetViews>
  <sheetFormatPr defaultRowHeight="18.75" x14ac:dyDescent="0.4"/>
  <sheetData>
    <row r="1" spans="1:12" ht="19.5" x14ac:dyDescent="0.4">
      <c r="A1" s="1" t="s">
        <v>0</v>
      </c>
    </row>
    <row r="2" spans="1:12" ht="19.5" x14ac:dyDescent="0.4">
      <c r="A2" s="1" t="s">
        <v>1</v>
      </c>
      <c r="I2" t="s">
        <v>6</v>
      </c>
      <c r="K2">
        <v>27.6</v>
      </c>
      <c r="L2">
        <f>K2/1000</f>
        <v>2.7600000000000003E-2</v>
      </c>
    </row>
    <row r="3" spans="1:12" ht="19.5" x14ac:dyDescent="0.4">
      <c r="A3" s="1" t="s">
        <v>2</v>
      </c>
      <c r="J3" t="s">
        <v>7</v>
      </c>
      <c r="K3">
        <f>((L2/2)*(L2/2))*3.14</f>
        <v>5.9798160000000024E-4</v>
      </c>
    </row>
    <row r="7" spans="1:12" x14ac:dyDescent="0.4">
      <c r="C7" t="s">
        <v>3</v>
      </c>
      <c r="H7" t="s">
        <v>4</v>
      </c>
      <c r="J7" t="s">
        <v>5</v>
      </c>
    </row>
    <row r="8" spans="1:12" x14ac:dyDescent="0.4">
      <c r="H8">
        <v>60</v>
      </c>
      <c r="J8">
        <f>(H8*60)/1000</f>
        <v>3.6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80164-2CF8-4C3F-8799-FA9A845B9860}">
  <sheetPr>
    <pageSetUpPr fitToPage="1"/>
  </sheetPr>
  <dimension ref="B3:H23"/>
  <sheetViews>
    <sheetView tabSelected="1" workbookViewId="0">
      <selection activeCell="B32" sqref="B32"/>
    </sheetView>
  </sheetViews>
  <sheetFormatPr defaultRowHeight="18.75" x14ac:dyDescent="0.4"/>
  <cols>
    <col min="3" max="4" width="9.75" customWidth="1"/>
    <col min="5" max="5" width="13.125" customWidth="1"/>
    <col min="7" max="7" width="12.125" customWidth="1"/>
    <col min="8" max="8" width="12" customWidth="1"/>
  </cols>
  <sheetData>
    <row r="3" spans="2:8" ht="30" x14ac:dyDescent="0.4">
      <c r="B3" t="s">
        <v>8</v>
      </c>
      <c r="C3" s="2"/>
      <c r="D3" s="3"/>
      <c r="E3" s="3"/>
      <c r="F3" s="3"/>
      <c r="G3" s="3"/>
    </row>
    <row r="4" spans="2:8" x14ac:dyDescent="0.4">
      <c r="B4" t="s">
        <v>12</v>
      </c>
    </row>
    <row r="5" spans="2:8" x14ac:dyDescent="0.4">
      <c r="B5" t="s">
        <v>11</v>
      </c>
    </row>
    <row r="6" spans="2:8" x14ac:dyDescent="0.4">
      <c r="B6" t="s">
        <v>9</v>
      </c>
    </row>
    <row r="7" spans="2:8" ht="19.5" thickBot="1" x14ac:dyDescent="0.45"/>
    <row r="8" spans="2:8" x14ac:dyDescent="0.4">
      <c r="B8" s="6" t="s">
        <v>10</v>
      </c>
      <c r="C8" s="7"/>
      <c r="D8" s="9" t="s">
        <v>17</v>
      </c>
      <c r="E8" s="9" t="s">
        <v>16</v>
      </c>
      <c r="F8" s="9" t="s">
        <v>15</v>
      </c>
      <c r="G8" s="9" t="s">
        <v>24</v>
      </c>
      <c r="H8" s="13" t="s">
        <v>18</v>
      </c>
    </row>
    <row r="9" spans="2:8" x14ac:dyDescent="0.4">
      <c r="B9" s="5" t="s">
        <v>13</v>
      </c>
      <c r="C9" s="8"/>
      <c r="D9" s="10"/>
      <c r="E9" s="10"/>
      <c r="F9" s="10"/>
      <c r="G9" s="10"/>
      <c r="H9" s="14"/>
    </row>
    <row r="10" spans="2:8" x14ac:dyDescent="0.4">
      <c r="B10" s="28" t="s">
        <v>14</v>
      </c>
      <c r="C10" s="29"/>
      <c r="D10" s="11">
        <v>25</v>
      </c>
      <c r="E10" s="11">
        <v>60</v>
      </c>
      <c r="F10" s="11">
        <v>23.8</v>
      </c>
      <c r="G10" s="11">
        <v>230</v>
      </c>
      <c r="H10" s="15">
        <f>(G10*F10)/1000</f>
        <v>5.4740000000000002</v>
      </c>
    </row>
    <row r="11" spans="2:8" x14ac:dyDescent="0.4">
      <c r="B11" s="24" t="s">
        <v>19</v>
      </c>
      <c r="C11" s="25"/>
      <c r="D11" s="12">
        <v>25</v>
      </c>
      <c r="E11" s="12">
        <v>60</v>
      </c>
      <c r="F11" s="12"/>
      <c r="G11" s="12"/>
      <c r="H11" s="16">
        <v>3</v>
      </c>
    </row>
    <row r="12" spans="2:8" x14ac:dyDescent="0.4">
      <c r="B12" s="26" t="s">
        <v>20</v>
      </c>
      <c r="C12" s="27"/>
      <c r="D12" s="10">
        <v>25</v>
      </c>
      <c r="E12" s="10">
        <v>60</v>
      </c>
      <c r="F12" s="10"/>
      <c r="G12" s="10"/>
      <c r="H12" s="14">
        <v>0</v>
      </c>
    </row>
    <row r="13" spans="2:8" x14ac:dyDescent="0.4">
      <c r="B13" s="26" t="s">
        <v>21</v>
      </c>
      <c r="C13" s="27"/>
      <c r="D13" s="10">
        <v>25</v>
      </c>
      <c r="E13" s="10">
        <v>60</v>
      </c>
      <c r="F13" s="10"/>
      <c r="G13" s="10"/>
      <c r="H13" s="14">
        <v>0.5</v>
      </c>
    </row>
    <row r="14" spans="2:8" ht="19.5" thickBot="1" x14ac:dyDescent="0.45">
      <c r="B14" s="17" t="s">
        <v>22</v>
      </c>
      <c r="C14" s="18"/>
      <c r="D14" s="18"/>
      <c r="E14" s="19"/>
      <c r="F14" s="19"/>
      <c r="G14" s="19"/>
      <c r="H14" s="20">
        <v>7.5</v>
      </c>
    </row>
    <row r="15" spans="2:8" ht="19.5" thickBot="1" x14ac:dyDescent="0.45">
      <c r="B15" s="30" t="s">
        <v>23</v>
      </c>
      <c r="C15" s="31"/>
      <c r="D15" s="21"/>
      <c r="E15" s="21"/>
      <c r="F15" s="21"/>
      <c r="G15" s="21"/>
      <c r="H15" s="22">
        <f>SUM(H10:H14)</f>
        <v>16.474</v>
      </c>
    </row>
    <row r="17" spans="2:3" x14ac:dyDescent="0.4">
      <c r="B17" t="s">
        <v>25</v>
      </c>
    </row>
    <row r="19" spans="2:3" x14ac:dyDescent="0.4">
      <c r="B19" t="s">
        <v>26</v>
      </c>
      <c r="C19" s="4" t="s">
        <v>28</v>
      </c>
    </row>
    <row r="20" spans="2:3" x14ac:dyDescent="0.4">
      <c r="C20" s="4" t="s">
        <v>27</v>
      </c>
    </row>
    <row r="21" spans="2:3" x14ac:dyDescent="0.4">
      <c r="C21" s="23" t="s">
        <v>29</v>
      </c>
    </row>
    <row r="22" spans="2:3" x14ac:dyDescent="0.4">
      <c r="C22" t="s">
        <v>30</v>
      </c>
    </row>
    <row r="23" spans="2:3" x14ac:dyDescent="0.4">
      <c r="C23" t="s">
        <v>31</v>
      </c>
    </row>
  </sheetData>
  <mergeCells count="5">
    <mergeCell ref="B11:C11"/>
    <mergeCell ref="B12:C12"/>
    <mergeCell ref="B13:C13"/>
    <mergeCell ref="B10:C10"/>
    <mergeCell ref="B15:C15"/>
  </mergeCells>
  <phoneticPr fontId="2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</dc:creator>
  <cp:lastModifiedBy>Shunsuke</cp:lastModifiedBy>
  <cp:lastPrinted>2018-01-17T04:59:51Z</cp:lastPrinted>
  <dcterms:created xsi:type="dcterms:W3CDTF">2018-01-16T08:51:56Z</dcterms:created>
  <dcterms:modified xsi:type="dcterms:W3CDTF">2018-01-18T10:03:36Z</dcterms:modified>
</cp:coreProperties>
</file>